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不含罗定新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<sst xmlns="http://schemas.openxmlformats.org/spreadsheetml/2006/main" count="20" uniqueCount="19">
  <si>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2024年云浮市政策性农房保险保费补贴财政资金负担明细表（不含财政直管县罗定市、新兴县）</t>
  </si>
  <si>
    <t>制表单位：云浮市金融工作局</t>
  </si>
  <si>
    <t>单位：户、元</t>
  </si>
  <si>
    <t>县（市、区）</t>
  </si>
  <si>
    <t>农村居民户数</t>
  </si>
  <si>
    <t>保费总额(8.3元/户/年）</t>
  </si>
  <si>
    <t>其   中</t>
  </si>
  <si>
    <t>省级财政负担(4元/户/年）</t>
  </si>
  <si>
    <t>市、县财政及农户自负(4.3元/户/年）</t>
  </si>
  <si>
    <t>其  中</t>
  </si>
  <si>
    <t>市级财政(1.15元/户/年）</t>
  </si>
  <si>
    <t>县级财政（含农户自负）(3.15元/户/年）</t>
  </si>
  <si>
    <t>县级财政负担(1.15元/户/年）</t>
  </si>
  <si>
    <t>农户自负(由县级财政负担）(2元/户/年）</t>
  </si>
  <si>
    <t>云城区</t>
  </si>
  <si>
    <t>云安区（不含都杨）</t>
  </si>
  <si>
    <t>云安都杨</t>
  </si>
  <si>
    <t>郁南县</t>
  </si>
  <si>
    <t>全市合计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</si>
</sst>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SheetLayoutView="100" workbookViewId="0" topLeftCell="A1">
      <selection activeCell="L7" sqref="L7"/>
    </sheetView>
  </sheetViews>
  <sheetFormatPr defaultColWidth="9.00390625" defaultRowHeight="15"/>
  <cols>
    <col min="1" max="1" width="13.421875" style="1" customWidth="1"/>
    <col min="2" max="2" width="17.28125" style="1" customWidth="1"/>
    <col min="3" max="9" width="13.57421875" style="1" customWidth="1"/>
    <col min="10" max="16384" width="9.00390625" style="1" customWidth="1"/>
  </cols>
  <sheetData>
    <row r="1" spans="1:9" s="1" customFormat="1" ht="72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3" t="s">
        <v>1</v>
      </c>
      <c r="B2" s="3"/>
      <c r="C2" s="3"/>
      <c r="D2" s="3"/>
      <c r="E2" s="3"/>
      <c r="F2" s="3"/>
      <c r="G2" s="3"/>
      <c r="H2" s="3" t="s">
        <v>2</v>
      </c>
      <c r="I2" s="3"/>
    </row>
    <row r="3" spans="1:9" s="1" customFormat="1" ht="24.75" customHeight="1">
      <c r="A3" s="4" t="s">
        <v>3</v>
      </c>
      <c r="B3" s="4" t="s">
        <v>4</v>
      </c>
      <c r="C3" s="4" t="s">
        <v>5</v>
      </c>
      <c r="D3" s="4" t="s">
        <v>6</v>
      </c>
      <c r="E3" s="4"/>
      <c r="F3" s="4"/>
      <c r="G3" s="4"/>
      <c r="H3" s="4"/>
      <c r="I3" s="4"/>
    </row>
    <row r="4" spans="1:9" s="1" customFormat="1" ht="24.75" customHeight="1">
      <c r="A4" s="4"/>
      <c r="B4" s="4"/>
      <c r="C4" s="4"/>
      <c r="D4" s="4" t="s">
        <v>7</v>
      </c>
      <c r="E4" s="4" t="s">
        <v>8</v>
      </c>
      <c r="F4" s="4" t="s">
        <v>9</v>
      </c>
      <c r="G4" s="4"/>
      <c r="H4" s="4"/>
      <c r="I4" s="4"/>
    </row>
    <row r="5" spans="1:9" s="1" customFormat="1" ht="24.75" customHeight="1">
      <c r="A5" s="4"/>
      <c r="B5" s="4"/>
      <c r="C5" s="4"/>
      <c r="D5" s="4"/>
      <c r="E5" s="4"/>
      <c r="F5" s="5" t="s">
        <v>10</v>
      </c>
      <c r="G5" s="4" t="s">
        <v>11</v>
      </c>
      <c r="H5" s="4" t="s">
        <v>9</v>
      </c>
      <c r="I5" s="4"/>
    </row>
    <row r="6" spans="1:9" s="1" customFormat="1" ht="73.5" customHeight="1">
      <c r="A6" s="4"/>
      <c r="B6" s="4"/>
      <c r="C6" s="4"/>
      <c r="D6" s="4"/>
      <c r="E6" s="4"/>
      <c r="F6" s="5"/>
      <c r="G6" s="4"/>
      <c r="H6" s="4" t="s">
        <v>12</v>
      </c>
      <c r="I6" s="4" t="s">
        <v>13</v>
      </c>
    </row>
    <row r="7" spans="1:9" s="1" customFormat="1" ht="36" customHeight="1">
      <c r="A7" s="4" t="s">
        <v>14</v>
      </c>
      <c r="B7" s="6">
        <v>31137</v>
      </c>
      <c r="C7" s="7">
        <f>B7*8.3</f>
        <v>258437.10000000003</v>
      </c>
      <c r="D7" s="7">
        <f>B7*4</f>
        <v>124548</v>
      </c>
      <c r="E7" s="7">
        <f>B7*4.3</f>
        <v>133889.1</v>
      </c>
      <c r="F7" s="8">
        <f>B7*1.15</f>
        <v>35807.549999999996</v>
      </c>
      <c r="G7" s="7">
        <f>B7*3.15</f>
        <v>98081.55</v>
      </c>
      <c r="H7" s="7">
        <f>B7*1.15</f>
        <v>35807.549999999996</v>
      </c>
      <c r="I7" s="7">
        <f>B7*2</f>
        <v>62274</v>
      </c>
    </row>
    <row r="8" spans="1:9" s="1" customFormat="1" ht="36" customHeight="1">
      <c r="A8" s="4" t="s">
        <v>15</v>
      </c>
      <c r="B8" s="6">
        <v>69278</v>
      </c>
      <c r="C8" s="7">
        <f>B8*8.3</f>
        <v>575007.4</v>
      </c>
      <c r="D8" s="7">
        <f>B8*4</f>
        <v>277112</v>
      </c>
      <c r="E8" s="7">
        <f>B8*4.3</f>
        <v>297895.39999999997</v>
      </c>
      <c r="F8" s="8">
        <f>B8*1.15</f>
        <v>79669.7</v>
      </c>
      <c r="G8" s="7">
        <f>B8*3.15</f>
        <v>218225.69999999998</v>
      </c>
      <c r="H8" s="7">
        <f>B8*1.15</f>
        <v>79669.7</v>
      </c>
      <c r="I8" s="7">
        <f>B8*2</f>
        <v>138556</v>
      </c>
    </row>
    <row r="9" spans="1:9" s="1" customFormat="1" ht="36" customHeight="1">
      <c r="A9" s="4" t="s">
        <v>16</v>
      </c>
      <c r="B9" s="6">
        <v>13888</v>
      </c>
      <c r="C9" s="7">
        <f>B9*8.3</f>
        <v>115270.40000000001</v>
      </c>
      <c r="D9" s="7">
        <f>B9*4</f>
        <v>55552</v>
      </c>
      <c r="E9" s="7">
        <f>B9*4.3</f>
        <v>59718.399999999994</v>
      </c>
      <c r="F9" s="8">
        <f>B9*1.15</f>
        <v>15971.199999999999</v>
      </c>
      <c r="G9" s="7">
        <f>B9*3.15</f>
        <v>43747.2</v>
      </c>
      <c r="H9" s="7">
        <f>B9*1.15</f>
        <v>15971.199999999999</v>
      </c>
      <c r="I9" s="7">
        <f>B9*2</f>
        <v>27776</v>
      </c>
    </row>
    <row r="10" spans="1:9" s="1" customFormat="1" ht="36" customHeight="1">
      <c r="A10" s="4" t="s">
        <v>17</v>
      </c>
      <c r="B10" s="6">
        <v>88532</v>
      </c>
      <c r="C10" s="7">
        <f>B10*8.3</f>
        <v>734815.6000000001</v>
      </c>
      <c r="D10" s="7">
        <f>B10*4</f>
        <v>354128</v>
      </c>
      <c r="E10" s="7">
        <f>B10*4.3</f>
        <v>380687.6</v>
      </c>
      <c r="F10" s="8">
        <f>B10*1.15</f>
        <v>101811.79999999999</v>
      </c>
      <c r="G10" s="7">
        <f>B10*3.15</f>
        <v>278875.8</v>
      </c>
      <c r="H10" s="7">
        <f>B10*1.15</f>
        <v>101811.79999999999</v>
      </c>
      <c r="I10" s="7">
        <f>B10*2</f>
        <v>177064</v>
      </c>
    </row>
    <row r="11" spans="1:9" s="1" customFormat="1" ht="36" customHeight="1">
      <c r="A11" s="4" t="s">
        <v>18</v>
      </c>
      <c r="B11" s="9">
        <f aca="true" t="shared" si="0" ref="B11:I11">SUM(B7:B10)</f>
        <v>202835</v>
      </c>
      <c r="C11" s="7">
        <f t="shared" si="0"/>
        <v>1683530.5</v>
      </c>
      <c r="D11" s="7">
        <f t="shared" si="0"/>
        <v>811340</v>
      </c>
      <c r="E11" s="7">
        <f t="shared" si="0"/>
        <v>872190.5</v>
      </c>
      <c r="F11" s="8">
        <f t="shared" si="0"/>
        <v>233260.25</v>
      </c>
      <c r="G11" s="7">
        <f t="shared" si="0"/>
        <v>638930.25</v>
      </c>
      <c r="H11" s="7">
        <f t="shared" si="0"/>
        <v>233260.25</v>
      </c>
      <c r="I11" s="7">
        <f t="shared" si="0"/>
        <v>405670</v>
      </c>
    </row>
    <row r="12" ht="35.25"/>
  </sheetData>
  <sheetProtection/>
  <mergeCells count="13">
    <mergeCell ref="A1:I1"/>
    <mergeCell ref="A2:B2"/>
    <mergeCell ref="H2:I2"/>
    <mergeCell ref="D3:I3"/>
    <mergeCell ref="F4:I4"/>
    <mergeCell ref="H5:I5"/>
    <mergeCell ref="A3:A6"/>
    <mergeCell ref="B3:B6"/>
    <mergeCell ref="C3:C6"/>
    <mergeCell ref="D4:D6"/>
    <mergeCell ref="E4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吕赞钰</cp:lastModifiedBy>
  <dcterms:created xsi:type="dcterms:W3CDTF">2020-08-27T15:38:28Z</dcterms:created>
  <dcterms:modified xsi:type="dcterms:W3CDTF">2024-04-01T08:34:08Z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