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基层医疗卫生机构" sheetId="5" r:id="rId1"/>
  </sheets>
  <definedNames>
    <definedName name="_xlnm.Print_Area" localSheetId="0">基层医疗卫生机构!$A:$I</definedName>
    <definedName name="_xlnm.Print_Titles" localSheetId="0">基层医疗卫生机构!$4:$6</definedName>
  </definedNames>
  <calcPr calcId="144525" concurrentCalc="0"/>
</workbook>
</file>

<file path=xl/sharedStrings.xml><?xml version="1.0" encoding="utf-8"?>
<sst xmlns="http://schemas.openxmlformats.org/spreadsheetml/2006/main" count="28" uniqueCount="26">
  <si>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</si>
  <si>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t>2025</t>
    </r>
    <r>
      <rPr>
        <sz val="22"/>
        <rFont val="方正小标宋简体"/>
        <charset val="134"/>
      </rPr>
      <t>年国家基本药物制度和综合改革以奖代补资金分配表</t>
    </r>
    <r>
      <rPr>
        <sz val="22"/>
        <rFont val="Times New Roman"/>
        <charset val="134"/>
      </rPr>
      <t xml:space="preserve">
</t>
    </r>
    <r>
      <rPr>
        <sz val="22"/>
        <rFont val="方正小标宋简体"/>
        <charset val="134"/>
      </rPr>
      <t>（提前下达批次）</t>
    </r>
  </si>
  <si>
    <r>
      <rPr>
        <sz val="12"/>
        <rFont val="宋体"/>
        <charset val="134"/>
      </rPr>
      <t>金额单位：万元</t>
    </r>
  </si>
  <si>
    <r>
      <rPr>
        <sz val="12"/>
        <rFont val="黑体"/>
        <charset val="134"/>
      </rPr>
      <t>地区</t>
    </r>
  </si>
  <si>
    <r>
      <rPr>
        <sz val="12"/>
        <color theme="1"/>
        <rFont val="黑体"/>
        <charset val="134"/>
      </rPr>
      <t>人口系数</t>
    </r>
  </si>
  <si>
    <r>
      <rPr>
        <sz val="12"/>
        <color theme="1"/>
        <rFont val="黑体"/>
        <charset val="134"/>
      </rPr>
      <t>卫生现状</t>
    </r>
  </si>
  <si>
    <r>
      <rPr>
        <sz val="12"/>
        <color theme="1"/>
        <rFont val="黑体"/>
        <charset val="134"/>
      </rPr>
      <t>财力系数</t>
    </r>
  </si>
  <si>
    <r>
      <rPr>
        <sz val="12"/>
        <rFont val="黑体"/>
        <charset val="134"/>
      </rPr>
      <t>分配系数＝人口系数</t>
    </r>
    <r>
      <rPr>
        <sz val="12"/>
        <rFont val="Times New Roman"/>
        <charset val="134"/>
      </rPr>
      <t>×50%</t>
    </r>
    <r>
      <rPr>
        <sz val="12"/>
        <rFont val="黑体"/>
        <charset val="134"/>
      </rPr>
      <t>＋卫生现状</t>
    </r>
    <r>
      <rPr>
        <sz val="12"/>
        <rFont val="Times New Roman"/>
        <charset val="134"/>
      </rPr>
      <t>×30%</t>
    </r>
    <r>
      <rPr>
        <sz val="12"/>
        <rFont val="黑体"/>
        <charset val="134"/>
      </rPr>
      <t>＋财力系数</t>
    </r>
    <r>
      <rPr>
        <sz val="12"/>
        <rFont val="Times New Roman"/>
        <charset val="134"/>
      </rPr>
      <t>×20%</t>
    </r>
  </si>
  <si>
    <t>提前下达补助资金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</si>
  <si>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黑体"/>
        <charset val="134"/>
      </rPr>
      <t>年末常住人口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万人）</t>
    </r>
  </si>
  <si>
    <r>
      <rPr>
        <sz val="12"/>
        <color theme="1"/>
        <rFont val="黑体"/>
        <charset val="134"/>
      </rPr>
      <t>系数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</si>
  <si>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黑体"/>
        <charset val="134"/>
      </rPr>
      <t>年末社区卫生服务中心、卫生院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</si>
  <si>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黑体"/>
        <charset val="134"/>
      </rPr>
      <t>年人均可支配财力</t>
    </r>
  </si>
  <si>
    <r>
      <rPr>
        <b/>
        <sz val="12"/>
        <rFont val="宋体"/>
        <charset val="134"/>
      </rPr>
      <t>栏次</t>
    </r>
  </si>
  <si>
    <r>
      <rPr>
        <b/>
        <sz val="12"/>
        <rFont val="Times New Roman"/>
        <charset val="134"/>
      </rPr>
      <t>1</t>
    </r>
    <r>
      <rPr>
        <b/>
        <sz val="12"/>
        <rFont val="宋体"/>
        <charset val="134"/>
      </rPr>
      <t>栏</t>
    </r>
  </si>
  <si>
    <r>
      <rPr>
        <b/>
        <sz val="12"/>
        <rFont val="Times New Roman"/>
        <charset val="134"/>
      </rPr>
      <t>2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=1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/∑1</t>
    </r>
    <r>
      <rPr>
        <b/>
        <sz val="12"/>
        <rFont val="宋体"/>
        <charset val="134"/>
      </rPr>
      <t>栏</t>
    </r>
  </si>
  <si>
    <r>
      <rPr>
        <b/>
        <sz val="12"/>
        <rFont val="Times New Roman"/>
        <charset val="134"/>
      </rPr>
      <t>3</t>
    </r>
    <r>
      <rPr>
        <b/>
        <sz val="12"/>
        <rFont val="宋体"/>
        <charset val="134"/>
      </rPr>
      <t>栏</t>
    </r>
  </si>
  <si>
    <r>
      <rPr>
        <b/>
        <sz val="12"/>
        <rFont val="Times New Roman"/>
        <charset val="134"/>
      </rPr>
      <t>4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=3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/∑3</t>
    </r>
    <r>
      <rPr>
        <b/>
        <sz val="12"/>
        <rFont val="宋体"/>
        <charset val="134"/>
      </rPr>
      <t>栏</t>
    </r>
  </si>
  <si>
    <r>
      <rPr>
        <b/>
        <sz val="12"/>
        <rFont val="Times New Roman"/>
        <charset val="134"/>
      </rPr>
      <t>5</t>
    </r>
    <r>
      <rPr>
        <b/>
        <sz val="12"/>
        <rFont val="宋体"/>
        <charset val="134"/>
      </rPr>
      <t>栏</t>
    </r>
  </si>
  <si>
    <r>
      <rPr>
        <b/>
        <sz val="12"/>
        <rFont val="Times New Roman"/>
        <charset val="134"/>
      </rPr>
      <t>6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=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1-5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/∑5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</si>
  <si>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>7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=(2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×50%</t>
    </r>
    <r>
      <rPr>
        <b/>
        <sz val="12"/>
        <rFont val="宋体"/>
        <charset val="134"/>
      </rPr>
      <t>＋</t>
    </r>
    <r>
      <rPr>
        <b/>
        <sz val="12"/>
        <rFont val="Times New Roman"/>
        <charset val="134"/>
      </rPr>
      <t>4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×30%</t>
    </r>
    <r>
      <rPr>
        <b/>
        <sz val="12"/>
        <rFont val="宋体"/>
        <charset val="134"/>
      </rPr>
      <t>＋</t>
    </r>
    <r>
      <rPr>
        <b/>
        <sz val="12"/>
        <rFont val="Times New Roman"/>
        <charset val="134"/>
      </rPr>
      <t>6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×20%)</t>
    </r>
  </si>
  <si>
    <r>
      <rPr>
        <b/>
        <sz val="12"/>
        <rFont val="Times New Roman"/>
        <charset val="134"/>
      </rPr>
      <t>8</t>
    </r>
    <r>
      <rPr>
        <b/>
        <sz val="12"/>
        <rFont val="宋体"/>
        <charset val="134"/>
      </rPr>
      <t>栏</t>
    </r>
    <r>
      <rPr>
        <b/>
        <sz val="12"/>
        <rFont val="Times New Roman"/>
        <charset val="134"/>
      </rPr>
      <t>=108.45×7</t>
    </r>
    <r>
      <rPr>
        <b/>
        <sz val="12"/>
        <rFont val="宋体"/>
        <charset val="134"/>
      </rPr>
      <t>栏</t>
    </r>
  </si>
  <si>
    <r>
      <rPr>
        <b/>
        <sz val="12"/>
        <rFont val="宋体"/>
        <charset val="134"/>
      </rPr>
      <t>云浮市</t>
    </r>
  </si>
  <si>
    <r>
      <rPr>
        <sz val="12"/>
        <rFont val="宋体"/>
        <charset val="134"/>
      </rPr>
      <t>云城区</t>
    </r>
  </si>
  <si>
    <r>
      <rPr>
        <sz val="12"/>
        <rFont val="宋体"/>
        <charset val="134"/>
      </rPr>
      <t>云安区</t>
    </r>
  </si>
  <si>
    <r>
      <rPr>
        <sz val="12"/>
        <rFont val="宋体"/>
        <charset val="134"/>
      </rPr>
      <t>备注：</t>
    </r>
    <r>
      <rPr>
        <sz val="12"/>
        <rFont val="Times New Roman"/>
        <charset val="134"/>
      </rPr>
      <t xml:space="preserve">
        1.1</t>
    </r>
    <r>
      <rPr>
        <sz val="12"/>
        <rFont val="宋体"/>
        <charset val="134"/>
      </rPr>
      <t>栏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年末常住人口数来源于市统计局。</t>
    </r>
    <r>
      <rPr>
        <sz val="12"/>
        <rFont val="Times New Roman"/>
        <charset val="134"/>
      </rPr>
      <t xml:space="preserve">
        2.3</t>
    </r>
    <r>
      <rPr>
        <sz val="12"/>
        <rFont val="宋体"/>
        <charset val="134"/>
      </rPr>
      <t>栏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年末社区卫生服务中心、卫生院机构数来源于财务年报平台数据。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</si>
</sst>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00_);[Red]\(0.0000\)"/>
    <numFmt numFmtId="178" formatCode="0.0000_ "/>
    <numFmt numFmtId="179" formatCode="0.00_ "/>
    <numFmt numFmtId="180" formatCode="0_ "/>
  </numFmts>
  <fonts count="36">
    <font>
      <sz val="12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b/>
      <sz val="12"/>
      <name val="Times New Roman"/>
      <charset val="0"/>
    </font>
    <font>
      <sz val="14"/>
      <name val="Times New Roman"/>
      <charset val="0"/>
    </font>
    <font>
      <sz val="9"/>
      <name val="Times New Roman"/>
      <charset val="0"/>
    </font>
    <font>
      <sz val="22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charset val="0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2"/>
      <name val="Arial"/>
      <charset val="0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53"/>
      <name val="宋体"/>
      <charset val="134"/>
    </font>
    <font>
      <sz val="22"/>
      <name val="方正小标宋简体"/>
      <charset val="134"/>
    </font>
    <font>
      <sz val="12"/>
      <color theme="1"/>
      <name val="黑体"/>
      <charset val="134"/>
    </font>
    <font>
      <b/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0" fontId="2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6" borderId="3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0" borderId="0">
      <alignment vertical="center"/>
    </xf>
    <xf numFmtId="0" fontId="23" fillId="0" borderId="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1" applyNumberFormat="1" applyFont="1" applyFill="1" applyBorder="1" applyAlignment="1">
      <alignment vertical="center"/>
    </xf>
    <xf numFmtId="0" fontId="3" fillId="0" borderId="0" xfId="41" applyNumberFormat="1" applyFont="1" applyFill="1" applyBorder="1" applyAlignment="1">
      <alignment horizontal="center" vertical="center" wrapText="1"/>
    </xf>
    <xf numFmtId="0" fontId="3" fillId="0" borderId="0" xfId="4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41" applyNumberFormat="1" applyFont="1" applyFill="1" applyBorder="1" applyAlignment="1">
      <alignment vertical="center"/>
    </xf>
    <xf numFmtId="0" fontId="5" fillId="0" borderId="0" xfId="41" applyNumberFormat="1" applyFont="1" applyFill="1" applyBorder="1" applyAlignment="1">
      <alignment horizontal="center" vertical="center"/>
    </xf>
    <xf numFmtId="178" fontId="5" fillId="0" borderId="0" xfId="41" applyNumberFormat="1" applyFont="1" applyFill="1" applyBorder="1" applyAlignment="1">
      <alignment horizontal="center" vertical="center"/>
    </xf>
    <xf numFmtId="177" fontId="5" fillId="0" borderId="0" xfId="41" applyNumberFormat="1" applyFont="1" applyFill="1" applyBorder="1" applyAlignment="1">
      <alignment horizontal="center" vertical="center"/>
    </xf>
    <xf numFmtId="43" fontId="5" fillId="0" borderId="0" xfId="41" applyNumberFormat="1" applyFont="1" applyFill="1" applyBorder="1" applyAlignment="1">
      <alignment horizontal="center" vertical="center"/>
    </xf>
    <xf numFmtId="0" fontId="5" fillId="0" borderId="0" xfId="4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41" applyNumberFormat="1" applyFont="1" applyFill="1" applyBorder="1" applyAlignment="1">
      <alignment horizontal="left" vertical="center"/>
    </xf>
    <xf numFmtId="0" fontId="1" fillId="0" borderId="0" xfId="41" applyNumberFormat="1" applyFont="1" applyFill="1" applyBorder="1" applyAlignment="1">
      <alignment horizontal="center" vertical="center"/>
    </xf>
    <xf numFmtId="178" fontId="1" fillId="0" borderId="0" xfId="41" applyNumberFormat="1" applyFont="1" applyFill="1" applyBorder="1" applyAlignment="1">
      <alignment horizontal="center" vertical="center"/>
    </xf>
    <xf numFmtId="177" fontId="1" fillId="0" borderId="0" xfId="4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 wrapText="1"/>
    </xf>
    <xf numFmtId="0" fontId="2" fillId="0" borderId="0" xfId="41" applyNumberFormat="1" applyFont="1" applyFill="1" applyBorder="1" applyAlignment="1">
      <alignment horizontal="center" vertical="center"/>
    </xf>
    <xf numFmtId="178" fontId="2" fillId="0" borderId="0" xfId="41" applyNumberFormat="1" applyFont="1" applyFill="1" applyBorder="1" applyAlignment="1">
      <alignment horizontal="center" vertical="center"/>
    </xf>
    <xf numFmtId="177" fontId="2" fillId="0" borderId="0" xfId="41" applyNumberFormat="1" applyFont="1" applyFill="1" applyBorder="1" applyAlignment="1">
      <alignment horizontal="center" vertical="center"/>
    </xf>
    <xf numFmtId="0" fontId="1" fillId="0" borderId="1" xfId="41" applyNumberFormat="1" applyFont="1" applyFill="1" applyBorder="1" applyAlignment="1">
      <alignment horizontal="center" vertical="center" wrapText="1"/>
    </xf>
    <xf numFmtId="0" fontId="7" fillId="0" borderId="1" xfId="41" applyNumberFormat="1" applyFont="1" applyFill="1" applyBorder="1" applyAlignment="1">
      <alignment horizontal="center" vertical="center" wrapText="1"/>
    </xf>
    <xf numFmtId="178" fontId="7" fillId="0" borderId="1" xfId="41" applyNumberFormat="1" applyFont="1" applyFill="1" applyBorder="1" applyAlignment="1">
      <alignment horizontal="center" vertical="center" wrapText="1"/>
    </xf>
    <xf numFmtId="178" fontId="1" fillId="0" borderId="1" xfId="41" applyNumberFormat="1" applyFont="1" applyFill="1" applyBorder="1" applyAlignment="1">
      <alignment horizontal="center" vertical="center" wrapText="1"/>
    </xf>
    <xf numFmtId="177" fontId="7" fillId="0" borderId="1" xfId="41" applyNumberFormat="1" applyFont="1" applyFill="1" applyBorder="1" applyAlignment="1">
      <alignment horizontal="center" vertical="center" wrapText="1"/>
    </xf>
    <xf numFmtId="0" fontId="8" fillId="0" borderId="1" xfId="41" applyNumberFormat="1" applyFont="1" applyFill="1" applyBorder="1" applyAlignment="1">
      <alignment horizontal="center" vertical="center" wrapText="1"/>
    </xf>
    <xf numFmtId="178" fontId="8" fillId="0" borderId="1" xfId="41" applyNumberFormat="1" applyFont="1" applyFill="1" applyBorder="1" applyAlignment="1">
      <alignment horizontal="center" vertical="center" wrapText="1"/>
    </xf>
    <xf numFmtId="176" fontId="8" fillId="0" borderId="1" xfId="41" applyNumberFormat="1" applyFont="1" applyFill="1" applyBorder="1" applyAlignment="1">
      <alignment horizontal="center" vertical="center" wrapText="1"/>
    </xf>
    <xf numFmtId="0" fontId="8" fillId="0" borderId="1" xfId="41" applyFont="1" applyFill="1" applyBorder="1" applyAlignment="1">
      <alignment horizontal="center" vertical="center"/>
    </xf>
    <xf numFmtId="179" fontId="8" fillId="0" borderId="1" xfId="41" applyNumberFormat="1" applyFont="1" applyFill="1" applyBorder="1" applyAlignment="1">
      <alignment horizontal="center" vertical="center"/>
    </xf>
    <xf numFmtId="180" fontId="8" fillId="0" borderId="1" xfId="41" applyNumberFormat="1" applyFont="1" applyFill="1" applyBorder="1" applyAlignment="1">
      <alignment horizontal="center" vertical="center"/>
    </xf>
    <xf numFmtId="0" fontId="8" fillId="0" borderId="1" xfId="41" applyNumberFormat="1" applyFont="1" applyFill="1" applyBorder="1" applyAlignment="1">
      <alignment horizontal="center" vertical="center"/>
    </xf>
    <xf numFmtId="178" fontId="8" fillId="0" borderId="1" xfId="41" applyNumberFormat="1" applyFont="1" applyFill="1" applyBorder="1" applyAlignment="1">
      <alignment horizontal="center" vertical="center"/>
    </xf>
    <xf numFmtId="180" fontId="8" fillId="0" borderId="1" xfId="41" applyNumberFormat="1" applyFont="1" applyFill="1" applyBorder="1" applyAlignment="1">
      <alignment horizontal="center" vertical="center" wrapText="1"/>
    </xf>
    <xf numFmtId="0" fontId="1" fillId="0" borderId="1" xfId="4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41" applyNumberFormat="1" applyFont="1" applyFill="1" applyBorder="1" applyAlignment="1">
      <alignment horizontal="center" vertical="center"/>
    </xf>
    <xf numFmtId="0" fontId="1" fillId="0" borderId="1" xfId="4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0" xfId="41" applyNumberFormat="1" applyFont="1" applyFill="1" applyBorder="1" applyAlignment="1">
      <alignment horizontal="justify" vertical="center" wrapText="1"/>
    </xf>
    <xf numFmtId="0" fontId="1" fillId="0" borderId="0" xfId="41" applyNumberFormat="1" applyFont="1" applyFill="1" applyBorder="1" applyAlignment="1">
      <alignment horizontal="justify" vertical="center" wrapText="1"/>
    </xf>
    <xf numFmtId="43" fontId="1" fillId="0" borderId="0" xfId="41" applyNumberFormat="1" applyFont="1" applyFill="1" applyBorder="1" applyAlignment="1">
      <alignment horizontal="center" vertical="center"/>
    </xf>
    <xf numFmtId="0" fontId="1" fillId="0" borderId="0" xfId="41" applyNumberFormat="1" applyFont="1" applyFill="1" applyBorder="1" applyAlignment="1">
      <alignment vertical="center"/>
    </xf>
    <xf numFmtId="0" fontId="9" fillId="0" borderId="0" xfId="41" applyNumberFormat="1" applyFont="1" applyFill="1" applyBorder="1" applyAlignment="1">
      <alignment vertical="center"/>
    </xf>
    <xf numFmtId="43" fontId="10" fillId="0" borderId="1" xfId="41" applyNumberFormat="1" applyFont="1" applyFill="1" applyBorder="1" applyAlignment="1">
      <alignment horizontal="center" vertical="center" wrapText="1"/>
    </xf>
    <xf numFmtId="43" fontId="8" fillId="0" borderId="1" xfId="41" applyNumberFormat="1" applyFont="1" applyFill="1" applyBorder="1" applyAlignment="1">
      <alignment horizontal="center" vertical="center" wrapText="1"/>
    </xf>
    <xf numFmtId="43" fontId="8" fillId="0" borderId="1" xfId="9" applyNumberFormat="1" applyFont="1" applyFill="1" applyBorder="1" applyAlignment="1">
      <alignment horizontal="center" vertical="center"/>
    </xf>
    <xf numFmtId="179" fontId="3" fillId="0" borderId="0" xfId="41" applyNumberFormat="1" applyFont="1" applyFill="1" applyBorder="1" applyAlignment="1">
      <alignment horizontal="center" vertical="center" wrapText="1"/>
    </xf>
    <xf numFmtId="43" fontId="1" fillId="0" borderId="1" xfId="9" applyNumberFormat="1" applyFont="1" applyFill="1" applyBorder="1" applyAlignment="1">
      <alignment horizontal="center" vertical="center"/>
    </xf>
    <xf numFmtId="179" fontId="2" fillId="0" borderId="0" xfId="41" applyNumberFormat="1" applyFont="1" applyFill="1" applyBorder="1" applyAlignment="1">
      <alignment horizontal="center" vertical="center" wrapText="1"/>
    </xf>
    <xf numFmtId="0" fontId="2" fillId="0" borderId="0" xfId="41" applyNumberFormat="1" applyFont="1" applyFill="1" applyBorder="1" applyAlignment="1">
      <alignment horizontal="center" vertical="center" wrapText="1"/>
    </xf>
    <xf numFmtId="0" fontId="1" fillId="0" borderId="0" xfId="41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54">
    <cellStyle name="常规" xfId="0" builtinId="0"/>
    <cellStyle name="常规_Sheet1_3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综合得分_2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38" xfId="39"/>
    <cellStyle name="20% - 强调文字颜色 2" xfId="40" builtinId="34"/>
    <cellStyle name="常规_测算表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厅直预算单位(空)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0"/>
  <sheetViews>
    <sheetView showOutlineSymbols="0" tabSelected="1" workbookViewId="0">
      <pane ySplit="6" topLeftCell="A7" activePane="bottomLeft" state="frozen"/>
      <selection/>
      <selection pane="bottomLeft" activeCell="J5" sqref="J5"/>
    </sheetView>
  </sheetViews>
  <sheetFormatPr defaultColWidth="18.5" defaultRowHeight="15.6"/>
  <cols>
    <col min="1" max="1" width="14" style="7" customWidth="1"/>
    <col min="2" max="2" width="11.875" style="7" customWidth="1"/>
    <col min="3" max="3" width="11.5" style="8" customWidth="1"/>
    <col min="4" max="4" width="11.875" style="9" customWidth="1"/>
    <col min="5" max="5" width="11.5" style="8" customWidth="1"/>
    <col min="6" max="6" width="11.875" style="8" customWidth="1"/>
    <col min="7" max="7" width="11.5" style="8" customWidth="1"/>
    <col min="8" max="8" width="12" style="8" customWidth="1"/>
    <col min="9" max="9" width="13.9" style="10" customWidth="1"/>
    <col min="10" max="10" width="15.1416666666667" style="11" customWidth="1"/>
    <col min="11" max="11" width="16.8166666666667" style="11" customWidth="1"/>
    <col min="12" max="229" width="18.5" style="11" customWidth="1"/>
    <col min="230" max="16384" width="18.5" style="12"/>
  </cols>
  <sheetData>
    <row r="1" s="1" customFormat="1" ht="23" customHeight="1" spans="1:249">
      <c r="A1" s="13" t="s">
        <v>0</v>
      </c>
      <c r="B1" s="14"/>
      <c r="C1" s="15"/>
      <c r="D1" s="16"/>
      <c r="E1" s="15"/>
      <c r="F1" s="15"/>
      <c r="G1" s="15"/>
      <c r="H1" s="15"/>
      <c r="I1" s="43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</row>
    <row r="2" s="1" customFormat="1" ht="67" customHeight="1" spans="1:249">
      <c r="A2" s="17" t="s">
        <v>1</v>
      </c>
      <c r="B2" s="17"/>
      <c r="C2" s="17"/>
      <c r="D2" s="17"/>
      <c r="E2" s="18"/>
      <c r="F2" s="18"/>
      <c r="G2" s="18"/>
      <c r="H2" s="17"/>
      <c r="I2" s="17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</row>
    <row r="3" s="2" customFormat="1" ht="23" customHeight="1" spans="1:9">
      <c r="A3" s="19"/>
      <c r="B3" s="19"/>
      <c r="C3" s="20"/>
      <c r="D3" s="21"/>
      <c r="E3" s="20"/>
      <c r="F3" s="20"/>
      <c r="G3" s="20"/>
      <c r="H3" s="20"/>
      <c r="I3" s="43" t="s">
        <v>2</v>
      </c>
    </row>
    <row r="4" s="2" customFormat="1" ht="30" customHeight="1" spans="1:9">
      <c r="A4" s="22" t="s">
        <v>3</v>
      </c>
      <c r="B4" s="23" t="s">
        <v>4</v>
      </c>
      <c r="C4" s="24"/>
      <c r="D4" s="23" t="s">
        <v>5</v>
      </c>
      <c r="E4" s="24"/>
      <c r="F4" s="24" t="s">
        <v>6</v>
      </c>
      <c r="G4" s="24"/>
      <c r="H4" s="25" t="s">
        <v>7</v>
      </c>
      <c r="I4" s="46" t="s">
        <v>8</v>
      </c>
    </row>
    <row r="5" s="2" customFormat="1" ht="79" customHeight="1" spans="1:9">
      <c r="A5" s="22"/>
      <c r="B5" s="23" t="s">
        <v>9</v>
      </c>
      <c r="C5" s="24" t="s">
        <v>10</v>
      </c>
      <c r="D5" s="26" t="s">
        <v>11</v>
      </c>
      <c r="E5" s="24" t="s">
        <v>10</v>
      </c>
      <c r="F5" s="24" t="s">
        <v>12</v>
      </c>
      <c r="G5" s="24" t="s">
        <v>10</v>
      </c>
      <c r="H5" s="25"/>
      <c r="I5" s="46"/>
    </row>
    <row r="6" s="3" customFormat="1" ht="66" customHeight="1" spans="1:242">
      <c r="A6" s="27" t="s">
        <v>13</v>
      </c>
      <c r="B6" s="27" t="s">
        <v>14</v>
      </c>
      <c r="C6" s="28" t="s">
        <v>15</v>
      </c>
      <c r="D6" s="29" t="s">
        <v>16</v>
      </c>
      <c r="E6" s="28" t="s">
        <v>17</v>
      </c>
      <c r="F6" s="28" t="s">
        <v>18</v>
      </c>
      <c r="G6" s="28" t="s">
        <v>19</v>
      </c>
      <c r="H6" s="28" t="s">
        <v>20</v>
      </c>
      <c r="I6" s="47" t="s">
        <v>21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</row>
    <row r="7" s="4" customFormat="1" ht="23" customHeight="1" spans="1:254">
      <c r="A7" s="30" t="s">
        <v>22</v>
      </c>
      <c r="B7" s="31">
        <v>65.09</v>
      </c>
      <c r="C7" s="32">
        <v>1</v>
      </c>
      <c r="D7" s="33">
        <v>15</v>
      </c>
      <c r="E7" s="32">
        <v>1</v>
      </c>
      <c r="F7" s="34">
        <v>1.4849</v>
      </c>
      <c r="G7" s="32">
        <v>1</v>
      </c>
      <c r="H7" s="35">
        <v>1</v>
      </c>
      <c r="I7" s="48">
        <v>108.45</v>
      </c>
      <c r="J7" s="49"/>
      <c r="K7" s="49"/>
      <c r="L7" s="49"/>
      <c r="M7" s="3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</row>
    <row r="8" s="5" customFormat="1" ht="23" customHeight="1" spans="1:229">
      <c r="A8" s="36" t="s">
        <v>23</v>
      </c>
      <c r="B8" s="37">
        <v>41.32</v>
      </c>
      <c r="C8" s="38">
        <f>B8/B7</f>
        <v>0.634813335381779</v>
      </c>
      <c r="D8" s="39">
        <v>8</v>
      </c>
      <c r="E8" s="38">
        <f>D8/D7</f>
        <v>0.533333333333333</v>
      </c>
      <c r="F8" s="38">
        <v>0.7626</v>
      </c>
      <c r="G8" s="40">
        <f>1-F8/F7</f>
        <v>0.48643006263048</v>
      </c>
      <c r="H8" s="25">
        <f>C8*0.5+E8*0.3+G8*0.2</f>
        <v>0.574692680216986</v>
      </c>
      <c r="I8" s="50">
        <f>108.45*H8</f>
        <v>62.3254211695321</v>
      </c>
      <c r="J8" s="51"/>
      <c r="K8" s="51"/>
      <c r="L8" s="51"/>
      <c r="M8" s="5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</row>
    <row r="9" s="5" customFormat="1" ht="23" customHeight="1" spans="1:229">
      <c r="A9" s="36" t="s">
        <v>24</v>
      </c>
      <c r="B9" s="37">
        <v>23.77</v>
      </c>
      <c r="C9" s="38">
        <f>B9/B7</f>
        <v>0.365186664618221</v>
      </c>
      <c r="D9" s="39">
        <v>7</v>
      </c>
      <c r="E9" s="38">
        <f>D9/D7</f>
        <v>0.466666666666667</v>
      </c>
      <c r="F9" s="38">
        <v>0.7223</v>
      </c>
      <c r="G9" s="40">
        <f>1-F9/F7</f>
        <v>0.51356993736952</v>
      </c>
      <c r="H9" s="25">
        <f>C9*0.5+E9*0.3+G9*0.2</f>
        <v>0.425307319783014</v>
      </c>
      <c r="I9" s="50">
        <f>108.45*H9</f>
        <v>46.1245788304679</v>
      </c>
      <c r="J9" s="51"/>
      <c r="K9" s="51"/>
      <c r="L9" s="51"/>
      <c r="M9" s="52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</row>
    <row r="10" s="6" customFormat="1" ht="49" customHeight="1" spans="1:254">
      <c r="A10" s="41" t="s">
        <v>25</v>
      </c>
      <c r="B10" s="42"/>
      <c r="C10" s="42"/>
      <c r="D10" s="42"/>
      <c r="E10" s="42"/>
      <c r="F10" s="42"/>
      <c r="G10" s="42"/>
      <c r="H10" s="42"/>
      <c r="I10" s="42"/>
      <c r="J10" s="53"/>
      <c r="K10" s="53"/>
      <c r="HV10" s="56"/>
      <c r="HW10" s="56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</row>
  </sheetData>
  <mergeCells count="8">
    <mergeCell ref="A2:I2"/>
    <mergeCell ref="B4:C4"/>
    <mergeCell ref="D4:E4"/>
    <mergeCell ref="F4:G4"/>
    <mergeCell ref="A10:I10"/>
    <mergeCell ref="A4:A5"/>
    <mergeCell ref="H4:H5"/>
    <mergeCell ref="I4:I5"/>
  </mergeCells>
  <printOptions horizontalCentered="1"/>
  <pageMargins left="1.0625" right="1.0625" top="1.53541666666667" bottom="1.29861111111111" header="1.18055555555556" footer="0.786805555555556"/>
  <pageSetup paperSize="9" scale="68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基层医疗卫生机构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叶海茵</cp:lastModifiedBy>
  <cp:revision>1</cp:revision>
  <dcterms:created xsi:type="dcterms:W3CDTF">2016-12-17T01:42:00Z</dcterms:created>
  <dcterms:modified xsi:type="dcterms:W3CDTF">2025-01-20T03:19:24Z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  <property fmtid="{D5CDD505-2E9C-101B-9397-08002B2CF9AE}" pid="3" name="ICV">
    <vt:lpwstr>0A577964CE83454799F5878CC07D533E_13</vt:lpwstr>
  </property>
</Properties>
</file>